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5595" windowHeight="11640" activeTab="0"/>
  </bookViews>
  <sheets>
    <sheet name="Regions" sheetId="1" r:id="rId1"/>
  </sheets>
  <definedNames/>
  <calcPr fullCalcOnLoad="1"/>
</workbook>
</file>

<file path=xl/sharedStrings.xml><?xml version="1.0" encoding="utf-8"?>
<sst xmlns="http://schemas.openxmlformats.org/spreadsheetml/2006/main" count="117" uniqueCount="116">
  <si>
    <t>Region 2</t>
  </si>
  <si>
    <t>CA</t>
  </si>
  <si>
    <t>California</t>
  </si>
  <si>
    <t>CT</t>
  </si>
  <si>
    <t>Connecticut</t>
  </si>
  <si>
    <t>AK</t>
  </si>
  <si>
    <t>Alaska</t>
  </si>
  <si>
    <t>OR</t>
  </si>
  <si>
    <t>Oregon</t>
  </si>
  <si>
    <t>CO</t>
  </si>
  <si>
    <t>Colorado</t>
  </si>
  <si>
    <t>MA</t>
  </si>
  <si>
    <t>Massachusetts</t>
  </si>
  <si>
    <t>ID</t>
  </si>
  <si>
    <t>Idaho</t>
  </si>
  <si>
    <t>NH</t>
  </si>
  <si>
    <t>New Hampshire</t>
  </si>
  <si>
    <t>MT</t>
  </si>
  <si>
    <t>Montana</t>
  </si>
  <si>
    <t>NJ</t>
  </si>
  <si>
    <t>New Jersey</t>
  </si>
  <si>
    <t>WA</t>
  </si>
  <si>
    <t>Washington</t>
  </si>
  <si>
    <t>Region 3</t>
  </si>
  <si>
    <t>NY</t>
  </si>
  <si>
    <t>New York</t>
  </si>
  <si>
    <t>WY</t>
  </si>
  <si>
    <t xml:space="preserve">Wyoming </t>
  </si>
  <si>
    <t>IN</t>
  </si>
  <si>
    <t>Indiana</t>
  </si>
  <si>
    <t>KY</t>
  </si>
  <si>
    <t>Kentucky</t>
  </si>
  <si>
    <t>VT</t>
  </si>
  <si>
    <t>Vermont</t>
  </si>
  <si>
    <t>MI</t>
  </si>
  <si>
    <t>Michigan</t>
  </si>
  <si>
    <t>OH</t>
  </si>
  <si>
    <t>Ohio</t>
  </si>
  <si>
    <t>IL</t>
  </si>
  <si>
    <t>Illinois</t>
  </si>
  <si>
    <t>IA</t>
  </si>
  <si>
    <t>Iowa</t>
  </si>
  <si>
    <t>DE</t>
  </si>
  <si>
    <t>Delaware</t>
  </si>
  <si>
    <t>KS</t>
  </si>
  <si>
    <t>Kansas</t>
  </si>
  <si>
    <t>Region 4</t>
  </si>
  <si>
    <t>DC</t>
  </si>
  <si>
    <t>District of Columbia</t>
  </si>
  <si>
    <t>MN</t>
  </si>
  <si>
    <t>Minnesota</t>
  </si>
  <si>
    <t>AL</t>
  </si>
  <si>
    <t>Alabama</t>
  </si>
  <si>
    <t>MD</t>
  </si>
  <si>
    <t>Maryland</t>
  </si>
  <si>
    <t>MO</t>
  </si>
  <si>
    <t>Missouri</t>
  </si>
  <si>
    <t>FL</t>
  </si>
  <si>
    <t>Florida</t>
  </si>
  <si>
    <t>PA</t>
  </si>
  <si>
    <t>Pennsylvania</t>
  </si>
  <si>
    <t>NE</t>
  </si>
  <si>
    <t>Nebraska</t>
  </si>
  <si>
    <t>GA</t>
  </si>
  <si>
    <t>Georgia</t>
  </si>
  <si>
    <t>VA</t>
  </si>
  <si>
    <t>Virginia</t>
  </si>
  <si>
    <t>ND</t>
  </si>
  <si>
    <t>North Dakota</t>
  </si>
  <si>
    <t>MS</t>
  </si>
  <si>
    <t>Mississippi</t>
  </si>
  <si>
    <t>SD</t>
  </si>
  <si>
    <t>South Dakota</t>
  </si>
  <si>
    <t>NC</t>
  </si>
  <si>
    <t>North Carolina</t>
  </si>
  <si>
    <t>WI</t>
  </si>
  <si>
    <t>Wisconsin</t>
  </si>
  <si>
    <t>SC</t>
  </si>
  <si>
    <t>South Carolina</t>
  </si>
  <si>
    <t>TN</t>
  </si>
  <si>
    <t>Tennessee</t>
  </si>
  <si>
    <t>Region __</t>
  </si>
  <si>
    <t>Region 6</t>
  </si>
  <si>
    <t>AZ</t>
  </si>
  <si>
    <t>Arizona</t>
  </si>
  <si>
    <t>NM</t>
  </si>
  <si>
    <t>New Mexico</t>
  </si>
  <si>
    <t>NV</t>
  </si>
  <si>
    <t>Nevada</t>
  </si>
  <si>
    <t>TX</t>
  </si>
  <si>
    <t>Texas</t>
  </si>
  <si>
    <t>UT</t>
  </si>
  <si>
    <t>Utah</t>
  </si>
  <si>
    <t>AR</t>
  </si>
  <si>
    <t>Arkansas</t>
  </si>
  <si>
    <t>Region 7</t>
  </si>
  <si>
    <t>Region 1</t>
  </si>
  <si>
    <t>LA</t>
  </si>
  <si>
    <t>Louisiana</t>
  </si>
  <si>
    <t>Region 5N</t>
  </si>
  <si>
    <t>ME</t>
  </si>
  <si>
    <t>Maine</t>
  </si>
  <si>
    <t>RI</t>
  </si>
  <si>
    <t>Rhode Island</t>
  </si>
  <si>
    <t>Region 5S</t>
  </si>
  <si>
    <t>WV</t>
  </si>
  <si>
    <t>West Virginia</t>
  </si>
  <si>
    <t>HI</t>
  </si>
  <si>
    <t>Hawaii</t>
  </si>
  <si>
    <t>OK</t>
  </si>
  <si>
    <t>Oklahoma</t>
  </si>
  <si>
    <t>Orphaned States</t>
  </si>
  <si>
    <t>Total Members = 13646</t>
  </si>
  <si>
    <t>by Chuck Moulton</t>
  </si>
  <si>
    <t>Single Region = 1365</t>
  </si>
  <si>
    <t>Double Region = 2730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</si>
</sst>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/>
      <top/>
      <bottom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8" xfId="0" applyFont="1" applyBorder="1" applyAlignment="1">
      <alignment horizontal="center"/>
    </xf>
    <xf numFmtId="10" fontId="4" fillId="0" borderId="19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42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6.140625" style="0" customWidth="1"/>
    <col min="2" max="2" width="15.00390625" style="0" customWidth="1"/>
    <col min="3" max="3" width="8.8515625" style="0" customWidth="1"/>
    <col min="4" max="4" width="8.421875" style="0" customWidth="1"/>
    <col min="5" max="5" width="3.57421875" style="0" customWidth="1"/>
    <col min="6" max="6" width="6.421875" style="0" customWidth="1"/>
    <col min="7" max="7" width="13.7109375" style="0" customWidth="1"/>
    <col min="8" max="8" width="7.00390625" style="0" customWidth="1"/>
    <col min="9" max="9" width="8.140625" style="0" customWidth="1"/>
    <col min="10" max="10" width="3.8515625" style="0" customWidth="1"/>
    <col min="11" max="11" width="6.421875" style="0" customWidth="1"/>
    <col min="12" max="12" width="11.28125" style="0" customWidth="1"/>
    <col min="13" max="13" width="7.28125" style="0" customWidth="1"/>
    <col min="14" max="14" width="8.140625" style="0" customWidth="1"/>
  </cols>
  <sheetData>
    <row r="1" spans="1:14" ht="12.75">
      <c r="A1" s="37" t="s">
        <v>96</v>
      </c>
      <c r="B1" s="38"/>
      <c r="C1" s="38"/>
      <c r="D1" s="39"/>
      <c r="F1" s="37" t="s">
        <v>104</v>
      </c>
      <c r="G1" s="38"/>
      <c r="H1" s="38"/>
      <c r="I1" s="39"/>
      <c r="K1" s="28" t="s">
        <v>81</v>
      </c>
      <c r="L1" s="29"/>
      <c r="M1" s="29"/>
      <c r="N1" s="30"/>
    </row>
    <row r="2" spans="1:14" ht="12.75">
      <c r="A2" s="1" t="s">
        <v>5</v>
      </c>
      <c r="B2" s="2" t="s">
        <v>6</v>
      </c>
      <c r="C2" s="3">
        <v>53</v>
      </c>
      <c r="D2" s="4">
        <f aca="true" t="shared" si="0" ref="D2:D10">C2/$I$39</f>
        <v>0.0038839220284332407</v>
      </c>
      <c r="F2" s="1" t="s">
        <v>42</v>
      </c>
      <c r="G2" s="3" t="s">
        <v>43</v>
      </c>
      <c r="H2" s="3">
        <v>51</v>
      </c>
      <c r="I2" s="4">
        <f aca="true" t="shared" si="1" ref="I2:I7">H2/$I$39</f>
        <v>0.0037373589330206656</v>
      </c>
      <c r="K2" s="31"/>
      <c r="L2" s="32"/>
      <c r="M2" s="32"/>
      <c r="N2" s="33"/>
    </row>
    <row r="3" spans="1:14" ht="12.75">
      <c r="A3" s="5" t="s">
        <v>83</v>
      </c>
      <c r="B3" s="6" t="s">
        <v>84</v>
      </c>
      <c r="C3" s="7">
        <v>307</v>
      </c>
      <c r="D3" s="4">
        <f t="shared" si="0"/>
        <v>0.02249743514583028</v>
      </c>
      <c r="F3" s="5" t="s">
        <v>47</v>
      </c>
      <c r="G3" s="7" t="s">
        <v>48</v>
      </c>
      <c r="H3" s="7">
        <v>34</v>
      </c>
      <c r="I3" s="4">
        <f t="shared" si="1"/>
        <v>0.002491572622013777</v>
      </c>
      <c r="K3" s="34"/>
      <c r="L3" s="35"/>
      <c r="M3" s="35"/>
      <c r="N3" s="36"/>
    </row>
    <row r="4" spans="1:14" ht="12.75">
      <c r="A4" s="5" t="s">
        <v>9</v>
      </c>
      <c r="B4" s="6" t="s">
        <v>10</v>
      </c>
      <c r="C4" s="7">
        <v>502</v>
      </c>
      <c r="D4" s="4">
        <f t="shared" si="0"/>
        <v>0.036787336948556355</v>
      </c>
      <c r="F4" s="5" t="s">
        <v>53</v>
      </c>
      <c r="G4" s="7" t="s">
        <v>54</v>
      </c>
      <c r="H4" s="7">
        <v>252</v>
      </c>
      <c r="I4" s="4">
        <f t="shared" si="1"/>
        <v>0.018466950021984466</v>
      </c>
      <c r="K4" s="22"/>
      <c r="L4" s="23"/>
      <c r="M4" s="23"/>
      <c r="N4" s="24"/>
    </row>
    <row r="5" spans="1:14" ht="12.75">
      <c r="A5" s="5" t="s">
        <v>44</v>
      </c>
      <c r="B5" s="6" t="s">
        <v>45</v>
      </c>
      <c r="C5" s="7">
        <v>151</v>
      </c>
      <c r="D5" s="4">
        <f t="shared" si="0"/>
        <v>0.01106551370364942</v>
      </c>
      <c r="F5" s="5" t="s">
        <v>59</v>
      </c>
      <c r="G5" s="7" t="s">
        <v>60</v>
      </c>
      <c r="H5" s="7">
        <v>536</v>
      </c>
      <c r="I5" s="4">
        <f t="shared" si="1"/>
        <v>0.039278909570570134</v>
      </c>
      <c r="K5" s="22"/>
      <c r="L5" s="23"/>
      <c r="M5" s="23"/>
      <c r="N5" s="24"/>
    </row>
    <row r="6" spans="1:14" ht="12.75">
      <c r="A6" s="5" t="s">
        <v>17</v>
      </c>
      <c r="B6" s="6" t="s">
        <v>18</v>
      </c>
      <c r="C6" s="7">
        <v>51</v>
      </c>
      <c r="D6" s="4">
        <f t="shared" si="0"/>
        <v>0.0037373589330206656</v>
      </c>
      <c r="F6" s="5" t="s">
        <v>65</v>
      </c>
      <c r="G6" s="7" t="s">
        <v>66</v>
      </c>
      <c r="H6" s="7">
        <v>578</v>
      </c>
      <c r="I6" s="4">
        <f t="shared" si="1"/>
        <v>0.04235673457423421</v>
      </c>
      <c r="K6" s="22"/>
      <c r="L6" s="23"/>
      <c r="M6" s="23"/>
      <c r="N6" s="24"/>
    </row>
    <row r="7" spans="1:14" ht="12.75">
      <c r="A7" s="5" t="s">
        <v>87</v>
      </c>
      <c r="B7" s="6" t="s">
        <v>88</v>
      </c>
      <c r="C7" s="7">
        <v>192</v>
      </c>
      <c r="D7" s="4">
        <f t="shared" si="0"/>
        <v>0.014070057159607212</v>
      </c>
      <c r="F7" s="5" t="s">
        <v>105</v>
      </c>
      <c r="G7" s="7" t="s">
        <v>106</v>
      </c>
      <c r="H7" s="7">
        <v>47</v>
      </c>
      <c r="I7" s="4">
        <f t="shared" si="1"/>
        <v>0.0034442327421955153</v>
      </c>
      <c r="K7" s="22"/>
      <c r="L7" s="23"/>
      <c r="M7" s="23"/>
      <c r="N7" s="24"/>
    </row>
    <row r="8" spans="1:14" ht="12.75">
      <c r="A8" s="5" t="s">
        <v>85</v>
      </c>
      <c r="B8" s="6" t="s">
        <v>86</v>
      </c>
      <c r="C8" s="7">
        <v>108</v>
      </c>
      <c r="D8" s="4">
        <f t="shared" si="0"/>
        <v>0.007914407152279056</v>
      </c>
      <c r="F8" s="11"/>
      <c r="G8" s="12"/>
      <c r="H8" s="13">
        <f>SUM(H2:H7)</f>
        <v>1498</v>
      </c>
      <c r="I8" s="14">
        <f>SUM(I2:I7)</f>
        <v>0.10977575846401877</v>
      </c>
      <c r="K8" s="22"/>
      <c r="L8" s="23"/>
      <c r="M8" s="23"/>
      <c r="N8" s="24"/>
    </row>
    <row r="9" spans="1:14" ht="12.75">
      <c r="A9" s="8" t="s">
        <v>91</v>
      </c>
      <c r="B9" s="9" t="s">
        <v>92</v>
      </c>
      <c r="C9" s="10">
        <v>90</v>
      </c>
      <c r="D9" s="4">
        <f t="shared" si="0"/>
        <v>0.00659533929356588</v>
      </c>
      <c r="K9" s="22"/>
      <c r="L9" s="23"/>
      <c r="M9" s="23"/>
      <c r="N9" s="24"/>
    </row>
    <row r="10" spans="1:14" ht="12.75">
      <c r="A10" s="8" t="s">
        <v>26</v>
      </c>
      <c r="B10" s="9" t="s">
        <v>27</v>
      </c>
      <c r="C10" s="10">
        <v>41</v>
      </c>
      <c r="D10" s="4">
        <f t="shared" si="0"/>
        <v>0.00300454345595779</v>
      </c>
      <c r="F10" s="40" t="s">
        <v>82</v>
      </c>
      <c r="G10" s="41"/>
      <c r="H10" s="41"/>
      <c r="I10" s="42"/>
      <c r="K10" s="22"/>
      <c r="L10" s="23"/>
      <c r="M10" s="23"/>
      <c r="N10" s="24"/>
    </row>
    <row r="11" spans="1:14" ht="12.75">
      <c r="A11" s="11"/>
      <c r="B11" s="12"/>
      <c r="C11" s="13">
        <f>SUM(C2:C10)</f>
        <v>1495</v>
      </c>
      <c r="D11" s="14">
        <f>SUM(D2:D10)</f>
        <v>0.10955591382089991</v>
      </c>
      <c r="F11" s="1" t="s">
        <v>38</v>
      </c>
      <c r="G11" s="2" t="s">
        <v>39</v>
      </c>
      <c r="H11" s="3">
        <v>540</v>
      </c>
      <c r="I11" s="4">
        <f aca="true" t="shared" si="2" ref="I11:I18">H11/$I$39</f>
        <v>0.03957203576139528</v>
      </c>
      <c r="K11" s="22"/>
      <c r="L11" s="23"/>
      <c r="M11" s="23"/>
      <c r="N11" s="24"/>
    </row>
    <row r="12" spans="6:14" ht="12.75">
      <c r="F12" s="5" t="s">
        <v>40</v>
      </c>
      <c r="G12" s="7" t="s">
        <v>41</v>
      </c>
      <c r="H12" s="7">
        <v>116</v>
      </c>
      <c r="I12" s="4">
        <f t="shared" si="2"/>
        <v>0.008500659533929356</v>
      </c>
      <c r="K12" s="22"/>
      <c r="L12" s="23"/>
      <c r="M12" s="23"/>
      <c r="N12" s="24"/>
    </row>
    <row r="13" spans="1:14" ht="12.75">
      <c r="A13" s="37" t="s">
        <v>0</v>
      </c>
      <c r="B13" s="38"/>
      <c r="C13" s="38"/>
      <c r="D13" s="39"/>
      <c r="F13" s="5" t="s">
        <v>49</v>
      </c>
      <c r="G13" s="6" t="s">
        <v>50</v>
      </c>
      <c r="H13" s="7">
        <v>227</v>
      </c>
      <c r="I13" s="4">
        <f t="shared" si="2"/>
        <v>0.016634911329327276</v>
      </c>
      <c r="K13" s="22"/>
      <c r="L13" s="23"/>
      <c r="M13" s="23"/>
      <c r="N13" s="24"/>
    </row>
    <row r="14" spans="1:14" ht="12.75">
      <c r="A14" s="1" t="s">
        <v>1</v>
      </c>
      <c r="B14" s="3" t="s">
        <v>2</v>
      </c>
      <c r="C14" s="3">
        <v>1691</v>
      </c>
      <c r="D14" s="4">
        <f>C14/$I$39</f>
        <v>0.12391909717133226</v>
      </c>
      <c r="F14" s="5" t="s">
        <v>55</v>
      </c>
      <c r="G14" s="6" t="s">
        <v>56</v>
      </c>
      <c r="H14" s="7">
        <v>260</v>
      </c>
      <c r="I14" s="4">
        <f t="shared" si="2"/>
        <v>0.019053202403634766</v>
      </c>
      <c r="K14" s="22"/>
      <c r="L14" s="23"/>
      <c r="M14" s="23"/>
      <c r="N14" s="24"/>
    </row>
    <row r="15" spans="1:14" ht="12.75">
      <c r="A15" s="11"/>
      <c r="B15" s="12"/>
      <c r="C15" s="13">
        <f>SUM(C14)</f>
        <v>1691</v>
      </c>
      <c r="D15" s="14">
        <f>SUM(D14)</f>
        <v>0.12391909717133226</v>
      </c>
      <c r="F15" s="5" t="s">
        <v>61</v>
      </c>
      <c r="G15" s="6" t="s">
        <v>62</v>
      </c>
      <c r="H15" s="7">
        <v>61</v>
      </c>
      <c r="I15" s="4">
        <f t="shared" si="2"/>
        <v>0.004470174410083541</v>
      </c>
      <c r="K15" s="22"/>
      <c r="L15" s="23"/>
      <c r="M15" s="23"/>
      <c r="N15" s="24"/>
    </row>
    <row r="16" spans="6:14" ht="12.75">
      <c r="F16" s="5" t="s">
        <v>67</v>
      </c>
      <c r="G16" s="6" t="s">
        <v>68</v>
      </c>
      <c r="H16" s="7">
        <v>21</v>
      </c>
      <c r="I16" s="4">
        <f t="shared" si="2"/>
        <v>0.0015389125018320387</v>
      </c>
      <c r="K16" s="22"/>
      <c r="L16" s="23"/>
      <c r="M16" s="23"/>
      <c r="N16" s="24"/>
    </row>
    <row r="17" spans="1:14" ht="12.75">
      <c r="A17" s="37" t="s">
        <v>23</v>
      </c>
      <c r="B17" s="38"/>
      <c r="C17" s="38"/>
      <c r="D17" s="39"/>
      <c r="F17" s="5" t="s">
        <v>71</v>
      </c>
      <c r="G17" s="6" t="s">
        <v>72</v>
      </c>
      <c r="H17" s="7">
        <v>33</v>
      </c>
      <c r="I17" s="4">
        <f t="shared" si="2"/>
        <v>0.0024182910743074893</v>
      </c>
      <c r="K17" s="22"/>
      <c r="L17" s="23"/>
      <c r="M17" s="23"/>
      <c r="N17" s="24"/>
    </row>
    <row r="18" spans="1:14" ht="12.75">
      <c r="A18" s="1" t="s">
        <v>28</v>
      </c>
      <c r="B18" s="3" t="s">
        <v>29</v>
      </c>
      <c r="C18" s="3">
        <v>341</v>
      </c>
      <c r="D18" s="4">
        <f>C18/$I$39</f>
        <v>0.024989007767844056</v>
      </c>
      <c r="F18" s="8" t="s">
        <v>75</v>
      </c>
      <c r="G18" s="9" t="s">
        <v>76</v>
      </c>
      <c r="H18" s="10">
        <v>231</v>
      </c>
      <c r="I18" s="4">
        <f t="shared" si="2"/>
        <v>0.016928037520152425</v>
      </c>
      <c r="K18" s="22"/>
      <c r="L18" s="23"/>
      <c r="M18" s="23"/>
      <c r="N18" s="24"/>
    </row>
    <row r="19" spans="1:14" ht="12.75" customHeight="1">
      <c r="A19" s="5" t="s">
        <v>30</v>
      </c>
      <c r="B19" s="7" t="s">
        <v>31</v>
      </c>
      <c r="C19" s="7">
        <v>105</v>
      </c>
      <c r="D19" s="4">
        <f>C19/$I$39</f>
        <v>0.0076945625091601935</v>
      </c>
      <c r="F19" s="11"/>
      <c r="G19" s="12"/>
      <c r="H19" s="13">
        <f>SUM(H11:H18)</f>
        <v>1489</v>
      </c>
      <c r="I19" s="14">
        <f>SUM(I11:I18)</f>
        <v>0.10911622453466219</v>
      </c>
      <c r="J19" s="15"/>
      <c r="K19" s="22"/>
      <c r="L19" s="23"/>
      <c r="M19" s="23"/>
      <c r="N19" s="24"/>
    </row>
    <row r="20" spans="1:14" ht="12.75" customHeight="1">
      <c r="A20" s="5" t="s">
        <v>34</v>
      </c>
      <c r="B20" s="7" t="s">
        <v>35</v>
      </c>
      <c r="C20" s="7">
        <v>484</v>
      </c>
      <c r="D20" s="4">
        <f>C20/$I$39</f>
        <v>0.03546826908984318</v>
      </c>
      <c r="J20" s="15"/>
      <c r="K20" s="25"/>
      <c r="L20" s="26"/>
      <c r="M20" s="26"/>
      <c r="N20" s="27"/>
    </row>
    <row r="21" spans="1:14" ht="12.75">
      <c r="A21" s="8" t="s">
        <v>36</v>
      </c>
      <c r="B21" s="10" t="s">
        <v>37</v>
      </c>
      <c r="C21" s="10">
        <v>631</v>
      </c>
      <c r="D21" s="4">
        <f>C21/$I$39</f>
        <v>0.04624065660266745</v>
      </c>
      <c r="F21" s="40" t="s">
        <v>95</v>
      </c>
      <c r="G21" s="41"/>
      <c r="H21" s="41"/>
      <c r="I21" s="42"/>
      <c r="K21" s="34"/>
      <c r="L21" s="35"/>
      <c r="M21" s="35"/>
      <c r="N21" s="36"/>
    </row>
    <row r="22" spans="1:14" ht="12.75" customHeight="1">
      <c r="A22" s="11"/>
      <c r="B22" s="12"/>
      <c r="C22" s="13">
        <f>SUM(C18:C21)</f>
        <v>1561</v>
      </c>
      <c r="D22" s="14">
        <f>SUM(D18:D21)</f>
        <v>0.11439249596951488</v>
      </c>
      <c r="F22" s="5" t="s">
        <v>57</v>
      </c>
      <c r="G22" s="7" t="s">
        <v>58</v>
      </c>
      <c r="H22" s="7">
        <v>823</v>
      </c>
      <c r="I22" s="4">
        <f>H22/$I$39</f>
        <v>0.06031071376227466</v>
      </c>
      <c r="K22" s="46"/>
      <c r="L22" s="47"/>
      <c r="M22" s="47"/>
      <c r="N22" s="48"/>
    </row>
    <row r="23" spans="6:9" ht="12.75" customHeight="1">
      <c r="F23" s="5" t="s">
        <v>107</v>
      </c>
      <c r="G23" s="7" t="s">
        <v>108</v>
      </c>
      <c r="H23" s="7">
        <v>56</v>
      </c>
      <c r="I23" s="4">
        <f>H23/$I$39</f>
        <v>0.004103766671552103</v>
      </c>
    </row>
    <row r="24" spans="1:10" ht="12.75">
      <c r="A24" s="37" t="s">
        <v>46</v>
      </c>
      <c r="B24" s="38"/>
      <c r="C24" s="38"/>
      <c r="D24" s="39"/>
      <c r="F24" s="5" t="s">
        <v>13</v>
      </c>
      <c r="G24" s="7" t="s">
        <v>14</v>
      </c>
      <c r="H24" s="7">
        <v>61</v>
      </c>
      <c r="I24" s="4">
        <f>H24/$I$39</f>
        <v>0.004470174410083541</v>
      </c>
      <c r="J24" s="16"/>
    </row>
    <row r="25" spans="1:14" ht="12.75">
      <c r="A25" s="1" t="s">
        <v>51</v>
      </c>
      <c r="B25" s="3" t="s">
        <v>52</v>
      </c>
      <c r="C25" s="3">
        <v>219</v>
      </c>
      <c r="D25" s="4">
        <f aca="true" t="shared" si="3" ref="D25:D32">C25/$I$39</f>
        <v>0.016048658947676975</v>
      </c>
      <c r="F25" s="8" t="s">
        <v>7</v>
      </c>
      <c r="G25" s="10" t="s">
        <v>8</v>
      </c>
      <c r="H25" s="10">
        <v>166</v>
      </c>
      <c r="I25" s="4">
        <f>H25/$I$39</f>
        <v>0.012164736919243734</v>
      </c>
      <c r="J25" s="16"/>
      <c r="K25" s="28" t="s">
        <v>81</v>
      </c>
      <c r="L25" s="29"/>
      <c r="M25" s="29"/>
      <c r="N25" s="30"/>
    </row>
    <row r="26" spans="1:14" ht="12.75">
      <c r="A26" s="5" t="s">
        <v>63</v>
      </c>
      <c r="B26" s="7" t="s">
        <v>64</v>
      </c>
      <c r="C26" s="7">
        <v>489</v>
      </c>
      <c r="D26" s="4">
        <f t="shared" si="3"/>
        <v>0.035834676828374615</v>
      </c>
      <c r="F26" s="8" t="s">
        <v>21</v>
      </c>
      <c r="G26" s="10" t="s">
        <v>22</v>
      </c>
      <c r="H26" s="10">
        <v>390</v>
      </c>
      <c r="I26" s="4">
        <f>H26/$I$39</f>
        <v>0.028579803605452148</v>
      </c>
      <c r="J26" s="16"/>
      <c r="K26" s="31"/>
      <c r="L26" s="32"/>
      <c r="M26" s="32"/>
      <c r="N26" s="33"/>
    </row>
    <row r="27" spans="1:14" ht="12.75">
      <c r="A27" s="5" t="s">
        <v>97</v>
      </c>
      <c r="B27" s="7" t="s">
        <v>98</v>
      </c>
      <c r="C27" s="7">
        <v>116</v>
      </c>
      <c r="D27" s="4">
        <f t="shared" si="3"/>
        <v>0.008500659533929356</v>
      </c>
      <c r="F27" s="11"/>
      <c r="G27" s="12"/>
      <c r="H27" s="13">
        <f>SUM(H22:H26)</f>
        <v>1496</v>
      </c>
      <c r="I27" s="14">
        <f>SUM(I22:I26)</f>
        <v>0.10962919536860619</v>
      </c>
      <c r="J27" s="16"/>
      <c r="K27" s="34"/>
      <c r="L27" s="35"/>
      <c r="M27" s="35"/>
      <c r="N27" s="36"/>
    </row>
    <row r="28" spans="1:14" ht="12.75">
      <c r="A28" s="5" t="s">
        <v>69</v>
      </c>
      <c r="B28" s="7" t="s">
        <v>70</v>
      </c>
      <c r="C28" s="7">
        <v>62</v>
      </c>
      <c r="D28" s="4">
        <f t="shared" si="3"/>
        <v>0.004543455957789828</v>
      </c>
      <c r="J28" s="16"/>
      <c r="K28" s="22"/>
      <c r="L28" s="23"/>
      <c r="M28" s="23"/>
      <c r="N28" s="24"/>
    </row>
    <row r="29" spans="1:14" ht="12.75" customHeight="1">
      <c r="A29" s="5" t="s">
        <v>73</v>
      </c>
      <c r="B29" s="7" t="s">
        <v>74</v>
      </c>
      <c r="C29" s="7">
        <v>360</v>
      </c>
      <c r="D29" s="4">
        <f t="shared" si="3"/>
        <v>0.02638135717426352</v>
      </c>
      <c r="F29" s="40" t="s">
        <v>111</v>
      </c>
      <c r="G29" s="41"/>
      <c r="H29" s="41"/>
      <c r="I29" s="42"/>
      <c r="J29" s="16"/>
      <c r="K29" s="22"/>
      <c r="L29" s="23"/>
      <c r="M29" s="23"/>
      <c r="N29" s="24"/>
    </row>
    <row r="30" spans="1:14" ht="12.75" customHeight="1">
      <c r="A30" s="5" t="s">
        <v>77</v>
      </c>
      <c r="B30" s="7" t="s">
        <v>78</v>
      </c>
      <c r="C30" s="7">
        <v>167</v>
      </c>
      <c r="D30" s="4">
        <f t="shared" si="3"/>
        <v>0.012238018466950022</v>
      </c>
      <c r="F30" s="19" t="s">
        <v>93</v>
      </c>
      <c r="G30" s="7" t="s">
        <v>94</v>
      </c>
      <c r="H30" s="7">
        <v>98</v>
      </c>
      <c r="I30" s="4">
        <f>H30/$I$39</f>
        <v>0.007181591675216181</v>
      </c>
      <c r="K30" s="22"/>
      <c r="L30" s="23"/>
      <c r="M30" s="23"/>
      <c r="N30" s="24"/>
    </row>
    <row r="31" spans="1:14" ht="12.75" customHeight="1">
      <c r="A31" s="8" t="s">
        <v>79</v>
      </c>
      <c r="B31" s="10" t="s">
        <v>80</v>
      </c>
      <c r="C31" s="10">
        <v>277</v>
      </c>
      <c r="D31" s="4">
        <f t="shared" si="3"/>
        <v>0.020298988714641652</v>
      </c>
      <c r="F31" s="5" t="s">
        <v>11</v>
      </c>
      <c r="G31" s="7" t="s">
        <v>12</v>
      </c>
      <c r="H31" s="7">
        <v>261</v>
      </c>
      <c r="I31" s="4">
        <f>H31/$I$39</f>
        <v>0.01912648395134105</v>
      </c>
      <c r="K31" s="22"/>
      <c r="L31" s="23"/>
      <c r="M31" s="23"/>
      <c r="N31" s="24"/>
    </row>
    <row r="32" spans="1:14" ht="12.75" customHeight="1">
      <c r="A32" s="5" t="s">
        <v>89</v>
      </c>
      <c r="B32" s="6" t="s">
        <v>90</v>
      </c>
      <c r="C32" s="7">
        <v>879</v>
      </c>
      <c r="D32" s="4">
        <f t="shared" si="3"/>
        <v>0.06441448043382676</v>
      </c>
      <c r="F32" s="5" t="s">
        <v>109</v>
      </c>
      <c r="G32" s="7" t="s">
        <v>110</v>
      </c>
      <c r="H32" s="7">
        <v>113</v>
      </c>
      <c r="I32" s="4">
        <f>H32/$I$39</f>
        <v>0.008280814890810494</v>
      </c>
      <c r="J32" s="16"/>
      <c r="K32" s="22"/>
      <c r="L32" s="23"/>
      <c r="M32" s="23"/>
      <c r="N32" s="24"/>
    </row>
    <row r="33" spans="1:14" ht="12.75" customHeight="1">
      <c r="A33" s="11"/>
      <c r="B33" s="12"/>
      <c r="C33" s="13">
        <f>SUM(C25:C32)</f>
        <v>2569</v>
      </c>
      <c r="D33" s="14">
        <f>SUM(D25:D32)</f>
        <v>0.18826029605745273</v>
      </c>
      <c r="F33" s="11"/>
      <c r="G33" s="12"/>
      <c r="H33" s="13">
        <f>SUM(H30:H32)</f>
        <v>472</v>
      </c>
      <c r="I33" s="14">
        <f>SUM(I30:I32)</f>
        <v>0.03458889051736772</v>
      </c>
      <c r="J33" s="16"/>
      <c r="K33" s="22"/>
      <c r="L33" s="23"/>
      <c r="M33" s="23"/>
      <c r="N33" s="24"/>
    </row>
    <row r="34" spans="10:14" ht="12.75" customHeight="1">
      <c r="J34" s="16"/>
      <c r="K34" s="22"/>
      <c r="L34" s="23"/>
      <c r="M34" s="23"/>
      <c r="N34" s="24"/>
    </row>
    <row r="35" spans="1:14" ht="12.75" customHeight="1">
      <c r="A35" s="37" t="s">
        <v>99</v>
      </c>
      <c r="B35" s="38"/>
      <c r="C35" s="38"/>
      <c r="D35" s="39"/>
      <c r="F35" s="43" t="s">
        <v>114</v>
      </c>
      <c r="G35" s="44"/>
      <c r="H35" s="45"/>
      <c r="I35" s="20">
        <f>CEILING(I39*0.1,1)</f>
        <v>1365</v>
      </c>
      <c r="J35" s="16"/>
      <c r="K35" s="22"/>
      <c r="L35" s="23"/>
      <c r="M35" s="23"/>
      <c r="N35" s="24"/>
    </row>
    <row r="36" spans="1:14" ht="12.75" customHeight="1">
      <c r="A36" s="1" t="s">
        <v>3</v>
      </c>
      <c r="B36" s="2" t="s">
        <v>4</v>
      </c>
      <c r="C36" s="3">
        <v>195</v>
      </c>
      <c r="D36" s="4">
        <f aca="true" t="shared" si="4" ref="D36:D42">C36/$I$39</f>
        <v>0.014289901802726074</v>
      </c>
      <c r="F36" s="43"/>
      <c r="G36" s="44"/>
      <c r="H36" s="45"/>
      <c r="I36" s="20"/>
      <c r="J36" s="16"/>
      <c r="K36" s="22"/>
      <c r="L36" s="23"/>
      <c r="M36" s="23"/>
      <c r="N36" s="24"/>
    </row>
    <row r="37" spans="1:14" ht="12.75" customHeight="1">
      <c r="A37" s="5" t="s">
        <v>100</v>
      </c>
      <c r="B37" s="7" t="s">
        <v>101</v>
      </c>
      <c r="C37" s="7">
        <v>61</v>
      </c>
      <c r="D37" s="4">
        <f t="shared" si="4"/>
        <v>0.004470174410083541</v>
      </c>
      <c r="F37" s="43" t="s">
        <v>115</v>
      </c>
      <c r="G37" s="44"/>
      <c r="H37" s="45"/>
      <c r="I37" s="20">
        <f>CEILING(I39*0.2,1)</f>
        <v>2730</v>
      </c>
      <c r="J37" s="16"/>
      <c r="K37" s="22"/>
      <c r="L37" s="23"/>
      <c r="M37" s="23"/>
      <c r="N37" s="24"/>
    </row>
    <row r="38" spans="1:14" ht="12.75" customHeight="1">
      <c r="A38" s="5" t="s">
        <v>15</v>
      </c>
      <c r="B38" s="6" t="s">
        <v>16</v>
      </c>
      <c r="C38" s="7">
        <v>145</v>
      </c>
      <c r="D38" s="4">
        <f t="shared" si="4"/>
        <v>0.010625824417411696</v>
      </c>
      <c r="F38" s="43"/>
      <c r="G38" s="44"/>
      <c r="H38" s="45"/>
      <c r="I38" s="20"/>
      <c r="J38" s="16"/>
      <c r="K38" s="22"/>
      <c r="L38" s="23"/>
      <c r="M38" s="23"/>
      <c r="N38" s="24"/>
    </row>
    <row r="39" spans="1:14" ht="12.75" customHeight="1">
      <c r="A39" s="5" t="s">
        <v>19</v>
      </c>
      <c r="B39" s="6" t="s">
        <v>20</v>
      </c>
      <c r="C39" s="7">
        <v>304</v>
      </c>
      <c r="D39" s="4">
        <f t="shared" si="4"/>
        <v>0.022277590502711418</v>
      </c>
      <c r="F39" s="43" t="s">
        <v>112</v>
      </c>
      <c r="G39" s="44"/>
      <c r="H39" s="45"/>
      <c r="I39" s="20">
        <v>13646</v>
      </c>
      <c r="J39" s="16"/>
      <c r="K39" s="22"/>
      <c r="L39" s="23"/>
      <c r="M39" s="23"/>
      <c r="N39" s="24"/>
    </row>
    <row r="40" spans="1:14" ht="12.75" customHeight="1">
      <c r="A40" s="5" t="s">
        <v>24</v>
      </c>
      <c r="B40" s="6" t="s">
        <v>25</v>
      </c>
      <c r="C40" s="7">
        <v>613</v>
      </c>
      <c r="D40" s="4">
        <f t="shared" si="4"/>
        <v>0.04492158874395427</v>
      </c>
      <c r="F40" s="43"/>
      <c r="G40" s="44"/>
      <c r="H40" s="45"/>
      <c r="I40" s="20"/>
      <c r="J40" s="16"/>
      <c r="K40" s="22"/>
      <c r="L40" s="23"/>
      <c r="M40" s="23"/>
      <c r="N40" s="24"/>
    </row>
    <row r="41" spans="1:14" ht="12.75" customHeight="1">
      <c r="A41" s="8" t="s">
        <v>102</v>
      </c>
      <c r="B41" s="10" t="s">
        <v>103</v>
      </c>
      <c r="C41" s="10">
        <v>30</v>
      </c>
      <c r="D41" s="4">
        <f t="shared" si="4"/>
        <v>0.0021984464311886266</v>
      </c>
      <c r="F41" s="49" t="s">
        <v>113</v>
      </c>
      <c r="G41" s="50"/>
      <c r="H41" s="51"/>
      <c r="I41" s="20"/>
      <c r="J41" s="16"/>
      <c r="K41" s="22"/>
      <c r="L41" s="23"/>
      <c r="M41" s="23"/>
      <c r="N41" s="24"/>
    </row>
    <row r="42" spans="1:14" ht="12.75" customHeight="1">
      <c r="A42" s="8" t="s">
        <v>32</v>
      </c>
      <c r="B42" s="9" t="s">
        <v>33</v>
      </c>
      <c r="C42" s="10">
        <v>27</v>
      </c>
      <c r="D42" s="4">
        <f t="shared" si="4"/>
        <v>0.001978601788069764</v>
      </c>
      <c r="F42" s="52"/>
      <c r="G42" s="53"/>
      <c r="H42" s="54"/>
      <c r="I42" s="20"/>
      <c r="J42" s="16"/>
      <c r="K42" s="25"/>
      <c r="L42" s="26"/>
      <c r="M42" s="26"/>
      <c r="N42" s="27"/>
    </row>
    <row r="43" spans="1:14" ht="12.75" customHeight="1">
      <c r="A43" s="11"/>
      <c r="B43" s="12"/>
      <c r="C43" s="13">
        <f>SUM(C36:C42)</f>
        <v>1375</v>
      </c>
      <c r="D43" s="14">
        <f>SUM(D36:D42)</f>
        <v>0.10076212809614539</v>
      </c>
      <c r="J43" s="16"/>
      <c r="K43" s="34"/>
      <c r="L43" s="35"/>
      <c r="M43" s="35"/>
      <c r="N43" s="36"/>
    </row>
    <row r="44" spans="1:14" s="17" customFormat="1" ht="12.75" customHeight="1">
      <c r="A44"/>
      <c r="B44"/>
      <c r="C44"/>
      <c r="D44"/>
      <c r="F44"/>
      <c r="G44" s="21"/>
      <c r="H44"/>
      <c r="I44"/>
      <c r="K44" s="46"/>
      <c r="L44" s="47"/>
      <c r="M44" s="47"/>
      <c r="N44" s="48"/>
    </row>
    <row r="45" ht="12.75" customHeight="1"/>
    <row r="46" ht="12.75" customHeight="1"/>
    <row r="55" s="18" customFormat="1" ht="11.25"/>
  </sheetData>
  <sheetProtection/>
  <mergeCells count="72">
    <mergeCell ref="F41:H42"/>
    <mergeCell ref="K25:N26"/>
    <mergeCell ref="A1:D1"/>
    <mergeCell ref="F37:H38"/>
    <mergeCell ref="F39:H40"/>
    <mergeCell ref="F1:I1"/>
    <mergeCell ref="F10:I10"/>
    <mergeCell ref="K21:K22"/>
    <mergeCell ref="L21:L22"/>
    <mergeCell ref="M21:N22"/>
    <mergeCell ref="K29:K30"/>
    <mergeCell ref="L29:L30"/>
    <mergeCell ref="M29:N30"/>
    <mergeCell ref="M27:N28"/>
    <mergeCell ref="K27:K28"/>
    <mergeCell ref="L27:L28"/>
    <mergeCell ref="K31:K32"/>
    <mergeCell ref="L31:L32"/>
    <mergeCell ref="M31:N32"/>
    <mergeCell ref="K33:K34"/>
    <mergeCell ref="L33:L34"/>
    <mergeCell ref="M33:N34"/>
    <mergeCell ref="K35:K36"/>
    <mergeCell ref="L35:L36"/>
    <mergeCell ref="M35:N36"/>
    <mergeCell ref="K37:K38"/>
    <mergeCell ref="L37:L38"/>
    <mergeCell ref="M37:N38"/>
    <mergeCell ref="K43:K44"/>
    <mergeCell ref="L43:L44"/>
    <mergeCell ref="M43:N44"/>
    <mergeCell ref="K39:K40"/>
    <mergeCell ref="L39:L40"/>
    <mergeCell ref="M39:N40"/>
    <mergeCell ref="K41:K42"/>
    <mergeCell ref="L41:L42"/>
    <mergeCell ref="M41:N42"/>
    <mergeCell ref="A13:D13"/>
    <mergeCell ref="A17:D17"/>
    <mergeCell ref="A24:D24"/>
    <mergeCell ref="A35:D35"/>
    <mergeCell ref="F21:I21"/>
    <mergeCell ref="F35:H36"/>
    <mergeCell ref="F29:I29"/>
    <mergeCell ref="K1:N2"/>
    <mergeCell ref="K3:K4"/>
    <mergeCell ref="L3:L4"/>
    <mergeCell ref="M3:N4"/>
    <mergeCell ref="K5:K6"/>
    <mergeCell ref="L5:L6"/>
    <mergeCell ref="M5:N6"/>
    <mergeCell ref="M7:N8"/>
    <mergeCell ref="K9:K10"/>
    <mergeCell ref="L9:L10"/>
    <mergeCell ref="M9:N10"/>
    <mergeCell ref="K11:K12"/>
    <mergeCell ref="L11:L12"/>
    <mergeCell ref="M11:N12"/>
    <mergeCell ref="K7:K8"/>
    <mergeCell ref="L7:L8"/>
    <mergeCell ref="K13:K14"/>
    <mergeCell ref="L13:L14"/>
    <mergeCell ref="M13:N14"/>
    <mergeCell ref="K15:K16"/>
    <mergeCell ref="L15:L16"/>
    <mergeCell ref="M15:N16"/>
    <mergeCell ref="K17:K18"/>
    <mergeCell ref="L17:L18"/>
    <mergeCell ref="M17:N18"/>
    <mergeCell ref="K19:K20"/>
    <mergeCell ref="L19:L20"/>
    <mergeCell ref="M19:N20"/>
  </mergeCells>
  <printOptions/>
  <pageMargins left="0.5" right="0.5" top="0.4" bottom="0.4" header="0" footer="0.5"/>
  <pageSetup horizontalDpi="525" verticalDpi="5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Moulton</dc:creator>
  <cp:keywords/>
  <dc:description/>
  <cp:lastModifiedBy>Chuck Moulton</cp:lastModifiedBy>
  <cp:lastPrinted>2010-02-10T05:08:10Z</cp:lastPrinted>
  <dcterms:created xsi:type="dcterms:W3CDTF">2006-06-24T17:22:41Z</dcterms:created>
  <dcterms:modified xsi:type="dcterms:W3CDTF">2010-02-10T06:08:02Z</dcterms:modified>
  <cp:category/>
  <cp:version/>
  <cp:contentType/>
  <cp:contentStatus/>
</cp:coreProperties>
</file>